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arleylaneschool-my.sharepoint.com/personal/tblackmore_barleylane_devon_sch_uk/Documents/Documents/PE/Primary Premium/"/>
    </mc:Choice>
  </mc:AlternateContent>
  <xr:revisionPtr revIDLastSave="0" documentId="8_{E76A6AF3-B647-498E-B1E7-02EA0A2C1D2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5-26 Spending Track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2" i="1" l="1"/>
  <c r="F38" i="1" l="1"/>
  <c r="E38" i="1"/>
  <c r="D38" i="1"/>
  <c r="F32" i="1"/>
  <c r="E32" i="1"/>
  <c r="F13" i="1"/>
  <c r="E13" i="1"/>
  <c r="D13" i="1"/>
  <c r="D40" i="1" l="1"/>
  <c r="G13" i="1"/>
  <c r="G32" i="1"/>
  <c r="E40" i="1"/>
  <c r="F40" i="1"/>
  <c r="G40" i="1" l="1"/>
  <c r="G41" i="1" s="1"/>
</calcChain>
</file>

<file path=xl/sharedStrings.xml><?xml version="1.0" encoding="utf-8"?>
<sst xmlns="http://schemas.openxmlformats.org/spreadsheetml/2006/main" count="72" uniqueCount="60">
  <si>
    <t>Category</t>
  </si>
  <si>
    <t>Specific Area</t>
  </si>
  <si>
    <t>Example</t>
  </si>
  <si>
    <t>Autumn (£)</t>
  </si>
  <si>
    <t>Spring (£)</t>
  </si>
  <si>
    <t>Summer (£)</t>
  </si>
  <si>
    <t>CPD</t>
  </si>
  <si>
    <t>Internal Activities</t>
  </si>
  <si>
    <t>External Activities</t>
  </si>
  <si>
    <t>Overall Totals</t>
  </si>
  <si>
    <t>Total CPD Spend</t>
  </si>
  <si>
    <t>Total Internal Spend</t>
  </si>
  <si>
    <t>Total External Spend</t>
  </si>
  <si>
    <t>Total Funding Received</t>
  </si>
  <si>
    <t xml:space="preserve">Total PE &amp; Sport Premium Spend </t>
  </si>
  <si>
    <t>Yearly (£)</t>
  </si>
  <si>
    <t>Total Remaining</t>
  </si>
  <si>
    <t>X-Curricular Orienteering</t>
  </si>
  <si>
    <t>AfPE Quality Mark</t>
  </si>
  <si>
    <t>AfPE</t>
  </si>
  <si>
    <t>Davies Sports</t>
  </si>
  <si>
    <t>AfPE Membership</t>
  </si>
  <si>
    <t>Sports Directory</t>
  </si>
  <si>
    <t>A4 Tearproof Maps</t>
  </si>
  <si>
    <t>Samba Nets and Bib Bags</t>
  </si>
  <si>
    <t>Cross-curriculur Orienteering Membership</t>
  </si>
  <si>
    <t>Athletics Equipment and Mat Trolley</t>
  </si>
  <si>
    <t xml:space="preserve">Davies Sports </t>
  </si>
  <si>
    <t>PE Multi-Sports Bag</t>
  </si>
  <si>
    <t>Gymnastics Equipment</t>
  </si>
  <si>
    <t>Football Equipment</t>
  </si>
  <si>
    <t>School Stickers</t>
  </si>
  <si>
    <t>Postcards and Stickers</t>
  </si>
  <si>
    <t>Well Schools Accreditation</t>
  </si>
  <si>
    <t>Youth Sports Trust</t>
  </si>
  <si>
    <t>Indoor Footballs and Shuttlecocks</t>
  </si>
  <si>
    <t>Quickprint</t>
  </si>
  <si>
    <t>Display Posters</t>
  </si>
  <si>
    <t>Size 3 Basketballs and Cricket Grips</t>
  </si>
  <si>
    <t>Kurling Stones Set</t>
  </si>
  <si>
    <t>Thermmark</t>
  </si>
  <si>
    <t>Playground Line Painting</t>
  </si>
  <si>
    <t>DSSP Subject Leader Conference</t>
  </si>
  <si>
    <t>DSSP Arena Schools</t>
  </si>
  <si>
    <t>YZig Tennis</t>
  </si>
  <si>
    <t>Primary Playground Equipment</t>
  </si>
  <si>
    <t>Orienteering Experience Day and Staff CPD</t>
  </si>
  <si>
    <t>30x Size 4 Footballs</t>
  </si>
  <si>
    <t>Race Sacks (Sports Day)</t>
  </si>
  <si>
    <t>Amazon</t>
  </si>
  <si>
    <t>Pedometres and Heart Rate Monitors</t>
  </si>
  <si>
    <t>Megaphone and Swimming Goggles</t>
  </si>
  <si>
    <t>Nose Clips</t>
  </si>
  <si>
    <t>Active Devon</t>
  </si>
  <si>
    <t>PE Conference</t>
  </si>
  <si>
    <t>MoorFun Inflatables</t>
  </si>
  <si>
    <t>Inflatables (Sports Week)</t>
  </si>
  <si>
    <t>Swimming</t>
  </si>
  <si>
    <t>(TOP UP ONLY - HALF OF ORIGINAL COST)</t>
  </si>
  <si>
    <t>BARLEY LANE SCHOOL - PE PREMIUM DOCUMENT 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</si>
</sst>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6"/>
      <color rgb="FFEE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DE4B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2" xfId="0" applyBorder="1"/>
    <xf numFmtId="0" fontId="1" fillId="0" borderId="3" xfId="0" applyFont="1" applyBorder="1"/>
    <xf numFmtId="0" fontId="0" fillId="0" borderId="4" xfId="0" applyBorder="1"/>
    <xf numFmtId="0" fontId="0" fillId="0" borderId="5" xfId="0" applyBorder="1"/>
    <xf numFmtId="0" fontId="1" fillId="2" borderId="1" xfId="0" applyFont="1" applyFill="1" applyBorder="1"/>
    <xf numFmtId="0" fontId="0" fillId="2" borderId="1" xfId="0" applyFill="1" applyBorder="1"/>
    <xf numFmtId="0" fontId="0" fillId="0" borderId="1" xfId="0" applyBorder="1" applyAlignment="1">
      <alignment wrapText="1"/>
    </xf>
    <xf numFmtId="0" fontId="1" fillId="4" borderId="1" xfId="0" applyFont="1" applyFill="1" applyBorder="1" applyAlignment="1">
      <alignment horizontal="center" vertical="top"/>
    </xf>
    <xf numFmtId="0" fontId="1" fillId="4" borderId="1" xfId="0" applyFont="1" applyFill="1" applyBorder="1"/>
    <xf numFmtId="0" fontId="0" fillId="4" borderId="2" xfId="0" applyFill="1" applyBorder="1"/>
    <xf numFmtId="0" fontId="0" fillId="4" borderId="1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98BD7E"/>
      <color rgb="FFCDE4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2"/>
  <sheetViews>
    <sheetView tabSelected="1" workbookViewId="0">
      <selection activeCell="L24" sqref="L24"/>
    </sheetView>
  </sheetViews>
  <sheetFormatPr defaultRowHeight="14.4" x14ac:dyDescent="0.3"/>
  <cols>
    <col min="1" max="1" width="17.33203125" bestFit="1" customWidth="1"/>
    <col min="2" max="2" width="38.33203125" bestFit="1" customWidth="1"/>
    <col min="3" max="3" width="46.44140625" bestFit="1" customWidth="1"/>
    <col min="4" max="4" width="15" customWidth="1"/>
    <col min="5" max="5" width="14.88671875" customWidth="1"/>
    <col min="6" max="6" width="15.88671875" customWidth="1"/>
    <col min="7" max="7" width="9.44140625" bestFit="1" customWidth="1"/>
  </cols>
  <sheetData>
    <row r="1" spans="1:7" ht="21" x14ac:dyDescent="0.3">
      <c r="A1" s="19" t="s">
        <v>59</v>
      </c>
      <c r="B1" s="20"/>
      <c r="C1" s="20"/>
    </row>
    <row r="3" spans="1:7" x14ac:dyDescent="0.3">
      <c r="A3" s="10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5</v>
      </c>
      <c r="G3" s="11" t="s">
        <v>15</v>
      </c>
    </row>
    <row r="4" spans="1:7" x14ac:dyDescent="0.3">
      <c r="A4" s="13" t="s">
        <v>6</v>
      </c>
      <c r="B4" s="1" t="s">
        <v>19</v>
      </c>
      <c r="C4" s="1" t="s">
        <v>18</v>
      </c>
      <c r="D4" s="1">
        <v>420</v>
      </c>
      <c r="E4" s="1"/>
      <c r="F4" s="1"/>
      <c r="G4" s="12"/>
    </row>
    <row r="5" spans="1:7" x14ac:dyDescent="0.3">
      <c r="A5" s="13"/>
      <c r="B5" s="9" t="s">
        <v>19</v>
      </c>
      <c r="C5" s="1" t="s">
        <v>21</v>
      </c>
      <c r="D5" s="1">
        <v>154</v>
      </c>
      <c r="E5" s="1"/>
      <c r="F5" s="1"/>
      <c r="G5" s="12"/>
    </row>
    <row r="6" spans="1:7" x14ac:dyDescent="0.3">
      <c r="A6" s="13"/>
      <c r="B6" s="1" t="s">
        <v>34</v>
      </c>
      <c r="C6" s="1" t="s">
        <v>33</v>
      </c>
      <c r="D6" s="1">
        <v>594</v>
      </c>
      <c r="E6" s="1"/>
      <c r="F6" s="1"/>
      <c r="G6" s="12"/>
    </row>
    <row r="7" spans="1:7" x14ac:dyDescent="0.3">
      <c r="A7" s="13"/>
      <c r="B7" s="1" t="s">
        <v>43</v>
      </c>
      <c r="C7" s="1" t="s">
        <v>42</v>
      </c>
      <c r="D7" s="1"/>
      <c r="E7" s="1">
        <v>115</v>
      </c>
      <c r="F7" s="1"/>
      <c r="G7" s="12"/>
    </row>
    <row r="8" spans="1:7" x14ac:dyDescent="0.3">
      <c r="A8" s="13"/>
      <c r="B8" s="1" t="s">
        <v>17</v>
      </c>
      <c r="C8" s="1" t="s">
        <v>46</v>
      </c>
      <c r="D8" s="1"/>
      <c r="E8" s="1">
        <v>1471.2</v>
      </c>
      <c r="F8" s="1"/>
      <c r="G8" s="12"/>
    </row>
    <row r="9" spans="1:7" x14ac:dyDescent="0.3">
      <c r="A9" s="13"/>
      <c r="B9" s="1" t="s">
        <v>53</v>
      </c>
      <c r="C9" s="9" t="s">
        <v>54</v>
      </c>
      <c r="D9" s="1"/>
      <c r="E9" s="1"/>
      <c r="F9" s="1">
        <v>120</v>
      </c>
      <c r="G9" s="12"/>
    </row>
    <row r="10" spans="1:7" x14ac:dyDescent="0.3">
      <c r="A10" s="13"/>
      <c r="B10" s="1"/>
      <c r="C10" s="1"/>
      <c r="D10" s="1"/>
      <c r="E10" s="1"/>
      <c r="F10" s="1"/>
      <c r="G10" s="12"/>
    </row>
    <row r="11" spans="1:7" x14ac:dyDescent="0.3">
      <c r="A11" s="13"/>
      <c r="B11" s="1"/>
      <c r="C11" s="1"/>
      <c r="D11" s="1"/>
      <c r="E11" s="1"/>
      <c r="F11" s="1"/>
      <c r="G11" s="12"/>
    </row>
    <row r="12" spans="1:7" x14ac:dyDescent="0.3">
      <c r="A12" s="13"/>
      <c r="B12" s="1"/>
      <c r="C12" s="1"/>
      <c r="D12" s="1"/>
      <c r="E12" s="1"/>
      <c r="F12" s="1"/>
      <c r="G12" s="12"/>
    </row>
    <row r="13" spans="1:7" x14ac:dyDescent="0.3">
      <c r="A13" s="13"/>
      <c r="B13" s="7" t="s">
        <v>10</v>
      </c>
      <c r="C13" s="8"/>
      <c r="D13" s="8">
        <f>SUM(D4:D12)</f>
        <v>1168</v>
      </c>
      <c r="E13" s="8">
        <f>SUM(E4:E12)</f>
        <v>1586.2</v>
      </c>
      <c r="F13" s="8">
        <f>SUM(F4:F12)</f>
        <v>120</v>
      </c>
      <c r="G13" s="8">
        <f>SUM(D13,E13,F13)</f>
        <v>2874.2</v>
      </c>
    </row>
    <row r="14" spans="1:7" x14ac:dyDescent="0.3">
      <c r="A14" s="13" t="s">
        <v>7</v>
      </c>
      <c r="B14" s="1" t="s">
        <v>17</v>
      </c>
      <c r="C14" s="1" t="s">
        <v>25</v>
      </c>
      <c r="D14" s="1"/>
      <c r="E14" s="1"/>
      <c r="F14" s="1">
        <v>500</v>
      </c>
      <c r="G14" s="12"/>
    </row>
    <row r="15" spans="1:7" x14ac:dyDescent="0.3">
      <c r="A15" s="13"/>
      <c r="B15" s="9" t="s">
        <v>20</v>
      </c>
      <c r="C15" s="9" t="s">
        <v>24</v>
      </c>
      <c r="D15" s="1"/>
      <c r="E15" s="1"/>
      <c r="F15" s="1">
        <v>166</v>
      </c>
      <c r="G15" s="12"/>
    </row>
    <row r="16" spans="1:7" x14ac:dyDescent="0.3">
      <c r="A16" s="13"/>
      <c r="B16" s="1" t="s">
        <v>17</v>
      </c>
      <c r="C16" s="1" t="s">
        <v>23</v>
      </c>
      <c r="D16" s="1"/>
      <c r="E16" s="1"/>
      <c r="F16" s="1">
        <v>190</v>
      </c>
      <c r="G16" s="12"/>
    </row>
    <row r="17" spans="1:7" x14ac:dyDescent="0.3">
      <c r="A17" s="13"/>
      <c r="B17" s="1" t="s">
        <v>22</v>
      </c>
      <c r="C17" s="1" t="s">
        <v>26</v>
      </c>
      <c r="D17" s="1">
        <v>1118</v>
      </c>
      <c r="E17" s="1"/>
      <c r="F17" s="1"/>
      <c r="G17" s="12"/>
    </row>
    <row r="18" spans="1:7" x14ac:dyDescent="0.3">
      <c r="A18" s="13"/>
      <c r="B18" s="1" t="s">
        <v>27</v>
      </c>
      <c r="C18" s="1" t="s">
        <v>28</v>
      </c>
      <c r="D18" s="1">
        <v>509.98</v>
      </c>
      <c r="E18" s="1"/>
      <c r="F18" s="1"/>
      <c r="G18" s="12"/>
    </row>
    <row r="19" spans="1:7" x14ac:dyDescent="0.3">
      <c r="A19" s="13"/>
      <c r="B19" s="1" t="s">
        <v>22</v>
      </c>
      <c r="C19" s="1" t="s">
        <v>29</v>
      </c>
      <c r="D19" s="1">
        <v>1588.09</v>
      </c>
      <c r="E19" s="1"/>
      <c r="F19" s="1"/>
      <c r="G19" s="12"/>
    </row>
    <row r="20" spans="1:7" x14ac:dyDescent="0.3">
      <c r="A20" s="13"/>
      <c r="B20" s="1" t="s">
        <v>22</v>
      </c>
      <c r="C20" s="1" t="s">
        <v>30</v>
      </c>
      <c r="D20" s="1">
        <v>80.150000000000006</v>
      </c>
      <c r="E20" s="1"/>
      <c r="F20" s="1"/>
      <c r="G20" s="12"/>
    </row>
    <row r="21" spans="1:7" x14ac:dyDescent="0.3">
      <c r="A21" s="13"/>
      <c r="B21" s="1" t="s">
        <v>31</v>
      </c>
      <c r="C21" s="1" t="s">
        <v>32</v>
      </c>
      <c r="D21" s="1">
        <v>52.79</v>
      </c>
      <c r="E21" s="1"/>
      <c r="F21" s="1"/>
      <c r="G21" s="12"/>
    </row>
    <row r="22" spans="1:7" x14ac:dyDescent="0.3">
      <c r="A22" s="13"/>
      <c r="B22" s="1" t="s">
        <v>22</v>
      </c>
      <c r="C22" s="1" t="s">
        <v>35</v>
      </c>
      <c r="D22" s="1">
        <v>118.5</v>
      </c>
      <c r="E22" s="1"/>
      <c r="F22" s="1"/>
      <c r="G22" s="12"/>
    </row>
    <row r="23" spans="1:7" x14ac:dyDescent="0.3">
      <c r="A23" s="13"/>
      <c r="B23" s="1" t="s">
        <v>36</v>
      </c>
      <c r="C23" s="1" t="s">
        <v>37</v>
      </c>
      <c r="D23" s="1">
        <v>192.37</v>
      </c>
      <c r="E23" s="1"/>
      <c r="F23" s="1"/>
      <c r="G23" s="12"/>
    </row>
    <row r="24" spans="1:7" x14ac:dyDescent="0.3">
      <c r="A24" s="13"/>
      <c r="B24" s="1" t="s">
        <v>22</v>
      </c>
      <c r="C24" s="1" t="s">
        <v>38</v>
      </c>
      <c r="D24" s="1"/>
      <c r="E24" s="1">
        <v>200</v>
      </c>
      <c r="F24" s="1"/>
      <c r="G24" s="12"/>
    </row>
    <row r="25" spans="1:7" x14ac:dyDescent="0.3">
      <c r="A25" s="13"/>
      <c r="B25" s="1" t="s">
        <v>22</v>
      </c>
      <c r="C25" s="1" t="s">
        <v>39</v>
      </c>
      <c r="D25" s="1"/>
      <c r="E25" s="1"/>
      <c r="F25" s="1">
        <v>300</v>
      </c>
      <c r="G25" s="12"/>
    </row>
    <row r="26" spans="1:7" x14ac:dyDescent="0.3">
      <c r="A26" s="13"/>
      <c r="B26" s="1" t="s">
        <v>44</v>
      </c>
      <c r="C26" s="1" t="s">
        <v>45</v>
      </c>
      <c r="D26" s="1"/>
      <c r="E26" s="1">
        <v>6.99</v>
      </c>
      <c r="F26" s="1"/>
      <c r="G26" s="12"/>
    </row>
    <row r="27" spans="1:7" x14ac:dyDescent="0.3">
      <c r="A27" s="13"/>
      <c r="B27" s="1" t="s">
        <v>22</v>
      </c>
      <c r="C27" s="1" t="s">
        <v>47</v>
      </c>
      <c r="D27" s="1"/>
      <c r="E27" s="1">
        <v>272.14999999999998</v>
      </c>
      <c r="F27" s="1"/>
      <c r="G27" s="12"/>
    </row>
    <row r="28" spans="1:7" x14ac:dyDescent="0.3">
      <c r="A28" s="13"/>
      <c r="B28" s="1" t="s">
        <v>22</v>
      </c>
      <c r="C28" s="1" t="s">
        <v>48</v>
      </c>
      <c r="D28" s="1"/>
      <c r="E28" s="1"/>
      <c r="F28" s="1">
        <v>40.799999999999997</v>
      </c>
      <c r="G28" s="12"/>
    </row>
    <row r="29" spans="1:7" x14ac:dyDescent="0.3">
      <c r="A29" s="13"/>
      <c r="B29" s="1" t="s">
        <v>49</v>
      </c>
      <c r="C29" s="1" t="s">
        <v>50</v>
      </c>
      <c r="D29" s="1"/>
      <c r="E29" s="1"/>
      <c r="F29" s="1">
        <v>358.56</v>
      </c>
      <c r="G29" s="12"/>
    </row>
    <row r="30" spans="1:7" x14ac:dyDescent="0.3">
      <c r="A30" s="13"/>
      <c r="B30" s="1" t="s">
        <v>22</v>
      </c>
      <c r="C30" s="1" t="s">
        <v>51</v>
      </c>
      <c r="D30" s="1"/>
      <c r="E30" s="1"/>
      <c r="F30" s="1">
        <v>190.8</v>
      </c>
      <c r="G30" s="12"/>
    </row>
    <row r="31" spans="1:7" x14ac:dyDescent="0.3">
      <c r="A31" s="13"/>
      <c r="B31" s="1" t="s">
        <v>49</v>
      </c>
      <c r="C31" s="1" t="s">
        <v>52</v>
      </c>
      <c r="D31" s="1"/>
      <c r="E31" s="1"/>
      <c r="F31" s="1">
        <v>6.99</v>
      </c>
      <c r="G31" s="12"/>
    </row>
    <row r="32" spans="1:7" x14ac:dyDescent="0.3">
      <c r="A32" s="13"/>
      <c r="B32" s="7" t="s">
        <v>11</v>
      </c>
      <c r="C32" s="8"/>
      <c r="D32" s="8">
        <f>SUM(D14:D25)</f>
        <v>3659.8799999999997</v>
      </c>
      <c r="E32" s="8">
        <f>SUM(E14:E22)</f>
        <v>0</v>
      </c>
      <c r="F32" s="8">
        <f>SUM(F14:F22)</f>
        <v>856</v>
      </c>
      <c r="G32" s="8">
        <f>SUM(D32,E32,F32)</f>
        <v>4515.8799999999992</v>
      </c>
    </row>
    <row r="33" spans="1:7" x14ac:dyDescent="0.3">
      <c r="A33" s="13" t="s">
        <v>8</v>
      </c>
      <c r="B33" s="1" t="s">
        <v>40</v>
      </c>
      <c r="C33" s="1" t="s">
        <v>41</v>
      </c>
      <c r="D33" s="1"/>
      <c r="E33" s="1">
        <v>3288</v>
      </c>
      <c r="F33" s="1"/>
      <c r="G33" s="12"/>
    </row>
    <row r="34" spans="1:7" x14ac:dyDescent="0.3">
      <c r="A34" s="13"/>
      <c r="B34" s="1" t="s">
        <v>55</v>
      </c>
      <c r="C34" s="1" t="s">
        <v>56</v>
      </c>
      <c r="D34" s="1"/>
      <c r="E34" s="1"/>
      <c r="F34" s="1">
        <v>360</v>
      </c>
      <c r="G34" s="12"/>
    </row>
    <row r="35" spans="1:7" x14ac:dyDescent="0.3">
      <c r="A35" s="13"/>
      <c r="B35" s="1" t="s">
        <v>57</v>
      </c>
      <c r="C35" s="9" t="s">
        <v>58</v>
      </c>
      <c r="D35" s="1"/>
      <c r="E35" s="1"/>
      <c r="F35" s="1">
        <v>2423.4499999999998</v>
      </c>
      <c r="G35" s="12"/>
    </row>
    <row r="36" spans="1:7" x14ac:dyDescent="0.3">
      <c r="A36" s="13"/>
      <c r="B36" s="1"/>
      <c r="C36" s="1"/>
      <c r="D36" s="1"/>
      <c r="E36" s="1"/>
      <c r="F36" s="1"/>
      <c r="G36" s="12"/>
    </row>
    <row r="37" spans="1:7" ht="44.25" customHeight="1" x14ac:dyDescent="0.3">
      <c r="A37" s="13"/>
      <c r="B37" s="1"/>
      <c r="C37" s="9"/>
      <c r="D37" s="1"/>
      <c r="E37" s="1"/>
      <c r="F37" s="1"/>
      <c r="G37" s="12"/>
    </row>
    <row r="38" spans="1:7" x14ac:dyDescent="0.3">
      <c r="A38" s="13"/>
      <c r="B38" s="7" t="s">
        <v>12</v>
      </c>
      <c r="C38" s="8"/>
      <c r="D38" s="8">
        <f>SUM(D33:D37)</f>
        <v>0</v>
      </c>
      <c r="E38" s="8">
        <f>SUM(E33:E37)</f>
        <v>3288</v>
      </c>
      <c r="F38" s="8">
        <f>SUM(F33:F37)</f>
        <v>2783.45</v>
      </c>
      <c r="G38" s="8">
        <v>6071.45</v>
      </c>
    </row>
    <row r="39" spans="1:7" x14ac:dyDescent="0.3">
      <c r="A39" s="14" t="s">
        <v>9</v>
      </c>
      <c r="B39" s="2" t="s">
        <v>13</v>
      </c>
      <c r="C39" s="1"/>
      <c r="D39" s="1"/>
      <c r="E39" s="1"/>
      <c r="F39" s="1"/>
      <c r="G39" s="3">
        <v>16200</v>
      </c>
    </row>
    <row r="40" spans="1:7" x14ac:dyDescent="0.3">
      <c r="A40" s="15"/>
      <c r="B40" s="7" t="s">
        <v>14</v>
      </c>
      <c r="C40" s="8"/>
      <c r="D40" s="8">
        <f>SUM(D13,D32,D38)</f>
        <v>4827.8799999999992</v>
      </c>
      <c r="E40" s="8">
        <f>SUM(E13,E32,E38)</f>
        <v>4874.2</v>
      </c>
      <c r="F40" s="8">
        <f>SUM(F13,F32,F38)</f>
        <v>3759.45</v>
      </c>
      <c r="G40" s="8">
        <f>SUM(D40,E40,F40)</f>
        <v>13461.529999999999</v>
      </c>
    </row>
    <row r="41" spans="1:7" x14ac:dyDescent="0.3">
      <c r="A41" s="16"/>
      <c r="B41" s="4" t="s">
        <v>16</v>
      </c>
      <c r="C41" s="5"/>
      <c r="D41" s="5"/>
      <c r="E41" s="5"/>
      <c r="F41" s="5"/>
      <c r="G41" s="6">
        <f>SUM(G39-G40)</f>
        <v>2738.4700000000012</v>
      </c>
    </row>
    <row r="42" spans="1:7" x14ac:dyDescent="0.3">
      <c r="F42" s="17"/>
      <c r="G42" s="18"/>
    </row>
  </sheetData>
  <mergeCells count="5">
    <mergeCell ref="A4:A13"/>
    <mergeCell ref="A14:A32"/>
    <mergeCell ref="A33:A38"/>
    <mergeCell ref="A39:A41"/>
    <mergeCell ref="F42:G42"/>
  </mergeCells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b432da3-8afe-4474-8162-87b712f8d4cb" xsi:nil="true"/>
    <lcf76f155ced4ddcb4097134ff3c332f xmlns="27d9075e-6bde-410f-97a8-5522e05edc8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4C01479A55DB4AB31D736E765B2FF2" ma:contentTypeVersion="12" ma:contentTypeDescription="Create a new document." ma:contentTypeScope="" ma:versionID="c36ff1fdaee96d43c0d7d7994a245e32">
  <xsd:schema xmlns:xsd="http://www.w3.org/2001/XMLSchema" xmlns:xs="http://www.w3.org/2001/XMLSchema" xmlns:p="http://schemas.microsoft.com/office/2006/metadata/properties" xmlns:ns2="27d9075e-6bde-410f-97a8-5522e05edc86" xmlns:ns3="8b432da3-8afe-4474-8162-87b712f8d4cb" targetNamespace="http://schemas.microsoft.com/office/2006/metadata/properties" ma:root="true" ma:fieldsID="2a30da40fdfb2e7293adca961e0f9329" ns2:_="" ns3:_="">
    <xsd:import namespace="27d9075e-6bde-410f-97a8-5522e05edc86"/>
    <xsd:import namespace="8b432da3-8afe-4474-8162-87b712f8d4cb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d9075e-6bde-410f-97a8-5522e05edc86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ec07c698-60f5-424f-b9af-f4c59398b5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432da3-8afe-4474-8162-87b712f8d4cb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8bcebbe4-ce18-4633-934e-60773cd579b0}" ma:internalName="TaxCatchAll" ma:showField="CatchAllData" ma:web="8b432da3-8afe-4474-8162-87b712f8d4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681069A-470F-4981-9570-1A61C033EB4B}">
  <ds:schemaRefs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infopath/2007/PartnerControls"/>
    <ds:schemaRef ds:uri="http://purl.org/dc/terms/"/>
    <ds:schemaRef ds:uri="8b432da3-8afe-4474-8162-87b712f8d4cb"/>
    <ds:schemaRef ds:uri="27d9075e-6bde-410f-97a8-5522e05edc86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229E81D-B7B9-4541-8FF5-72E4B36C24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d9075e-6bde-410f-97a8-5522e05edc86"/>
    <ds:schemaRef ds:uri="8b432da3-8afe-4474-8162-87b712f8d4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E04FE49-6D36-4471-AA45-F496754D17C0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ad277c9-c60a-4da1-b5f3-b3b8b34a82f9}" enabled="0" method="" siteId="{fad277c9-c60a-4da1-b5f3-b3b8b34a82f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25-26 Spending Tracker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Jade Malone</dc:creator>
  <cp:lastModifiedBy>tom blackmore</cp:lastModifiedBy>
  <cp:lastPrinted>2025-08-14T12:03:15Z</cp:lastPrinted>
  <dcterms:created xsi:type="dcterms:W3CDTF">2025-06-12T12:25:45Z</dcterms:created>
  <dcterms:modified xsi:type="dcterms:W3CDTF">2026-09-23T13:55:45Z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0x010100334C01479A55DB4AB31D736E765B2FF2</vt:lpwstr>
  </property>
  <property fmtid="{D5CDD505-2E9C-101B-9397-08002B2CF9AE}" pid="3" name="MediaServiceImageTags">
    <vt:lpwstr/>
  </property>
</Properties>
</file>